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<sst xmlns="http://schemas.openxmlformats.org/spreadsheetml/2006/main" count="152" uniqueCount="67">
  <si>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</si>
  <si>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</si>
  <si>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</si>
  <si>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</si>
  <si>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</si>
  <si>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</si>
  <si>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</si>
  <si>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</si>
  <si>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</si>
  <si>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</si>
  <si>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</si>
  <si>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</si>
  <si>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</si>
  <si>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</si>
  <si>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</si>
  <si>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</si>
  <si>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</si>
  <si>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</si>
  <si>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</si>
  <si>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</si>
  <si>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</si>
  <si>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</si>
  <si>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</si>
  <si>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</si>
  <si>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</si>
  <si>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</si>
  <si>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</si>
  <si>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</si>
  <si>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</si>
  <si>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</si>
  <si>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</si>
  <si>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</si>
  <si>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</si>
  <si>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</si>
  <si>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</si>
  <si>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</si>
  <si>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</si>
  <si>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</si>
  <si>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</si>
  <si>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</si>
  <si>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</si>
  <si>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</si>
  <si>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</si>
  <si>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</si>
  <si>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</si>
  <si>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</si>
  <si>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</si>
  <si>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</si>
  <si>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</si>
  <si>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</si>
  <si>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</si>
  <si>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</si>
  <si>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</si>
  <si>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</si>
  <si>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</si>
  <si>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</si>
  <si>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</si>
  <si>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</si>
  <si>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</si>
  <si>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</si>
  <si>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</si>
  <si>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</si>
  <si>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</si>
  <si>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</si>
  <si>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</si>
  <si>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</si>
  <si>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Guam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</si>
</sst>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79319"/>
        <c:crosses val="autoZero"/>
        <c:auto val="1"/>
        <c:lblOffset val="100"/>
        <c:tickLblSkip val="1"/>
        <c:noMultiLvlLbl val="0"/>
      </c:catAx>
      <c:valAx>
        <c:axId val="1317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339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050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44881.45966435185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318</v>
      </c>
      <c r="C7" s="5"/>
      <c r="D7" s="6">
        <v>398</v>
      </c>
      <c r="E7" s="5"/>
      <c r="F7" s="6">
        <v>465</v>
      </c>
      <c r="G7" s="5"/>
      <c r="H7" s="6">
        <v>459</v>
      </c>
      <c r="I7" s="5"/>
      <c r="J7" s="6">
        <v>546</v>
      </c>
      <c r="K7" s="5"/>
    </row>
    <row r="8" spans="1:11" ht="15">
      <c r="A8" s="37" t="s">
        <v>44</v>
      </c>
      <c r="B8" s="3">
        <f>B7-SUM(B3:B6)</f>
        <v>318</v>
      </c>
      <c r="C8" s="4"/>
      <c r="D8" s="3">
        <f>D7-SUM(D3:D6)</f>
        <v>398</v>
      </c>
      <c r="E8" s="4"/>
      <c r="F8" s="3">
        <f>F7-SUM(F3:F6)</f>
        <v>465</v>
      </c>
      <c r="G8" s="4"/>
      <c r="H8" s="3">
        <f>H7-SUM(H3:H6)</f>
        <v>459</v>
      </c>
      <c r="I8" s="4"/>
      <c r="J8" s="3">
        <f>J7-SUM(J3:J6)</f>
        <v>546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185</v>
      </c>
      <c r="C6" s="4">
        <v>0.8185840707964602</v>
      </c>
      <c r="D6" s="3">
        <v>277</v>
      </c>
      <c r="E6" s="4">
        <v>0.8878205128205128</v>
      </c>
      <c r="F6" s="3">
        <v>215</v>
      </c>
      <c r="G6" s="4">
        <v>0.8052434456928839</v>
      </c>
      <c r="H6" s="3">
        <v>158</v>
      </c>
      <c r="I6" s="4">
        <v>0.7669902912621359</v>
      </c>
      <c r="J6" s="3">
        <v>302</v>
      </c>
      <c r="K6" s="4">
        <v>0.8435754189944135</v>
      </c>
    </row>
    <row r="7" spans="1:11" ht="15">
      <c r="A7" s="2" t="s">
        <v>51</v>
      </c>
      <c r="B7" s="3">
        <v>27</v>
      </c>
      <c r="C7" s="4">
        <v>0.11946902654867257</v>
      </c>
      <c r="D7" s="3">
        <v>24</v>
      </c>
      <c r="E7" s="4">
        <v>0.07692307692307693</v>
      </c>
      <c r="F7" s="3">
        <v>29</v>
      </c>
      <c r="G7" s="4">
        <v>0.10861423220973783</v>
      </c>
      <c r="H7" s="3">
        <v>25</v>
      </c>
      <c r="I7" s="4">
        <v>0.12135922330097088</v>
      </c>
      <c r="J7" s="3">
        <v>42</v>
      </c>
      <c r="K7" s="4">
        <v>0.11731843575418995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14</v>
      </c>
      <c r="C9" s="4">
        <v>0.061946902654867256</v>
      </c>
      <c r="D9" s="3">
        <v>11</v>
      </c>
      <c r="E9" s="4">
        <v>0.035256410256410256</v>
      </c>
      <c r="F9" s="3">
        <v>23</v>
      </c>
      <c r="G9" s="4">
        <v>0.08614232209737828</v>
      </c>
      <c r="H9" s="3">
        <v>23</v>
      </c>
      <c r="I9" s="4">
        <v>0.11165048543689321</v>
      </c>
      <c r="J9" s="3">
        <v>14</v>
      </c>
      <c r="K9" s="4">
        <v>0.03910614525139665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226</v>
      </c>
      <c r="C20" s="5"/>
      <c r="D20" s="6">
        <f>SUM(D2:D19)</f>
        <v>312</v>
      </c>
      <c r="E20" s="5"/>
      <c r="F20" s="6">
        <f>SUM(F2:F19)</f>
        <v>267</v>
      </c>
      <c r="G20" s="5"/>
      <c r="H20" s="6">
        <f>SUM(H2:H19)</f>
        <v>206</v>
      </c>
      <c r="I20" s="5"/>
      <c r="J20" s="6">
        <f>SUM(J2:J19)</f>
        <v>358</v>
      </c>
      <c r="K20" s="5"/>
    </row>
    <row r="22" spans="1:10" ht="15">
      <c r="A22" s="8" t="s">
        <v>64</v>
      </c>
      <c r="B22" s="9">
        <f>SUM(B8:B11)</f>
        <v>14</v>
      </c>
      <c r="C22" s="8"/>
      <c r="D22" s="9">
        <f>SUM(D8:D11)</f>
        <v>11</v>
      </c>
      <c r="E22" s="8"/>
      <c r="F22" s="9">
        <f>SUM(F8:F11)</f>
        <v>23</v>
      </c>
      <c r="G22" s="8"/>
      <c r="H22" s="9">
        <f>SUM(H8:H11)</f>
        <v>23</v>
      </c>
      <c r="I22" s="8"/>
      <c r="J22" s="9">
        <f>SUM(J8:J11)</f>
        <v>14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185</v>
      </c>
      <c r="C32" s="8">
        <f>D6</f>
        <v>277</v>
      </c>
      <c r="D32" s="8">
        <f>F6</f>
        <v>215</v>
      </c>
      <c r="E32" s="8">
        <f>H6</f>
        <v>158</v>
      </c>
      <c r="F32" s="8">
        <f>J6</f>
        <v>302</v>
      </c>
    </row>
    <row r="33" spans="1:6" ht="15">
      <c r="A33" s="8" t="str">
        <f t="shared" si="0"/>
        <v>YELLOWFIN TUNA</v>
      </c>
      <c r="B33" s="8">
        <f t="shared" si="0"/>
        <v>27</v>
      </c>
      <c r="C33" s="8">
        <f>D7</f>
        <v>24</v>
      </c>
      <c r="D33" s="8">
        <f>F7</f>
        <v>29</v>
      </c>
      <c r="E33" s="8">
        <f>H7</f>
        <v>25</v>
      </c>
      <c r="F33" s="8">
        <f>J7</f>
        <v>42</v>
      </c>
    </row>
    <row r="34" spans="1:6" ht="15">
      <c r="A34" s="8" t="str">
        <f>A22</f>
        <v>Billfish</v>
      </c>
      <c r="B34" s="9">
        <f>B22</f>
        <v>14</v>
      </c>
      <c r="C34" s="9">
        <f>D22</f>
        <v>11</v>
      </c>
      <c r="D34" s="9">
        <f>F22</f>
        <v>23</v>
      </c>
      <c r="E34" s="9">
        <f>H22</f>
        <v>23</v>
      </c>
      <c r="F34" s="9">
        <f>J22</f>
        <v>14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