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<sst xmlns="http://schemas.openxmlformats.org/spreadsheetml/2006/main" count="152" uniqueCount="67">
  <si>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</si>
  <si>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</si>
  <si>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</si>
  <si>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</si>
  <si>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</si>
  <si>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</si>
  <si>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</si>
  <si>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</si>
  <si>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</si>
  <si>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</si>
  <si>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</si>
  <si>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</si>
  <si>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</si>
  <si>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</si>
  <si>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</si>
  <si>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</si>
  <si>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</si>
  <si>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</si>
  <si>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</si>
  <si>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</si>
  <si>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</si>
  <si>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</si>
  <si>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</si>
  <si>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</si>
  <si>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</si>
  <si>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</si>
  <si>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</si>
  <si>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</si>
  <si>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</si>
  <si>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</si>
  <si>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</si>
  <si>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</si>
  <si>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</si>
  <si>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</si>
  <si>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</si>
  <si>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</si>
  <si>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</si>
  <si>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</si>
  <si>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</si>
  <si>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</si>
  <si>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</si>
  <si>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</si>
  <si>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</si>
  <si>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</si>
  <si>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</si>
  <si>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</si>
  <si>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</si>
  <si>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</si>
  <si>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</si>
  <si>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</si>
  <si>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</si>
  <si>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</si>
  <si>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</si>
  <si>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</si>
  <si>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</si>
  <si>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</si>
  <si>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</si>
  <si>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</si>
  <si>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</si>
  <si>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</si>
  <si>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</si>
  <si>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</si>
  <si>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</si>
  <si>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</si>
  <si>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</si>
  <si>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</si>
  <si>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Northern Mariana Islands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</si>
</sst>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22162757"/>
        <c:axId val="50352854"/>
      </c:barChart>
      <c:catAx>
        <c:axId val="22162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52854"/>
        <c:crosses val="autoZero"/>
        <c:auto val="1"/>
        <c:lblOffset val="100"/>
        <c:tickLblSkip val="1"/>
        <c:noMultiLvlLbl val="0"/>
      </c:catAx>
      <c:valAx>
        <c:axId val="50352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1627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2049335"/>
        <c:axId val="55246568"/>
      </c:barChart>
      <c:catAx>
        <c:axId val="52049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46568"/>
        <c:crosses val="autoZero"/>
        <c:auto val="1"/>
        <c:lblOffset val="100"/>
        <c:tickLblSkip val="1"/>
        <c:noMultiLvlLbl val="0"/>
      </c:catAx>
      <c:valAx>
        <c:axId val="5524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0493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44881.460335648146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8</v>
      </c>
      <c r="C7" s="5"/>
      <c r="D7" s="6">
        <v>8</v>
      </c>
      <c r="E7" s="5"/>
      <c r="F7" s="6">
        <v>49</v>
      </c>
      <c r="G7" s="5"/>
      <c r="H7" s="6">
        <v>26</v>
      </c>
      <c r="I7" s="5"/>
      <c r="J7" s="6">
        <v>82</v>
      </c>
      <c r="K7" s="5"/>
    </row>
    <row r="8" spans="1:11" ht="15">
      <c r="A8" s="37" t="s">
        <v>44</v>
      </c>
      <c r="B8" s="3">
        <f>B7-SUM(B3:B6)</f>
        <v>8</v>
      </c>
      <c r="C8" s="4"/>
      <c r="D8" s="3">
        <f>D7-SUM(D3:D6)</f>
        <v>8</v>
      </c>
      <c r="E8" s="4"/>
      <c r="F8" s="3">
        <f>F7-SUM(F3:F6)</f>
        <v>49</v>
      </c>
      <c r="G8" s="4"/>
      <c r="H8" s="3">
        <f>H7-SUM(H3:H6)</f>
        <v>26</v>
      </c>
      <c r="I8" s="4"/>
      <c r="J8" s="3">
        <f>J7-SUM(J3:J6)</f>
        <v>82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107</v>
      </c>
      <c r="C6" s="4">
        <v>0.9224137931034483</v>
      </c>
      <c r="D6" s="3">
        <v>170</v>
      </c>
      <c r="E6" s="4">
        <v>0.9659090909090909</v>
      </c>
      <c r="F6" s="3">
        <v>157</v>
      </c>
      <c r="G6" s="4">
        <v>0.8920454545454546</v>
      </c>
      <c r="H6" s="3">
        <v>108</v>
      </c>
      <c r="I6" s="4">
        <v>0.907563025210084</v>
      </c>
      <c r="J6" s="3">
        <v>136</v>
      </c>
      <c r="K6" s="4">
        <v>0.918918918918919</v>
      </c>
    </row>
    <row r="7" spans="1:11" ht="15">
      <c r="A7" s="2" t="s">
        <v>51</v>
      </c>
      <c r="B7" s="3">
        <v>8</v>
      </c>
      <c r="C7" s="4">
        <v>0.06896551724137931</v>
      </c>
      <c r="D7" s="3">
        <v>5</v>
      </c>
      <c r="E7" s="4">
        <v>0.028409090909090908</v>
      </c>
      <c r="F7" s="3">
        <v>17</v>
      </c>
      <c r="G7" s="4">
        <v>0.09659090909090909</v>
      </c>
      <c r="H7" s="3">
        <v>11</v>
      </c>
      <c r="I7" s="4">
        <v>0.09243697478991597</v>
      </c>
      <c r="J7" s="3">
        <v>12</v>
      </c>
      <c r="K7" s="4">
        <v>0.08108108108108109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1</v>
      </c>
      <c r="C9" s="4">
        <v>0.008620689655172414</v>
      </c>
      <c r="D9" s="3">
        <v>1</v>
      </c>
      <c r="E9" s="4">
        <v>0.005681818181818182</v>
      </c>
      <c r="F9" s="3">
        <v>2</v>
      </c>
      <c r="G9" s="4">
        <v>0.011363636363636364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116</v>
      </c>
      <c r="C20" s="5"/>
      <c r="D20" s="6">
        <f>SUM(D2:D19)</f>
        <v>176</v>
      </c>
      <c r="E20" s="5"/>
      <c r="F20" s="6">
        <f>SUM(F2:F19)</f>
        <v>176</v>
      </c>
      <c r="G20" s="5"/>
      <c r="H20" s="6">
        <f>SUM(H2:H19)</f>
        <v>119</v>
      </c>
      <c r="I20" s="5"/>
      <c r="J20" s="6">
        <f>SUM(J2:J19)</f>
        <v>148</v>
      </c>
      <c r="K20" s="5"/>
    </row>
    <row r="22" spans="1:10" ht="15">
      <c r="A22" s="8" t="s">
        <v>64</v>
      </c>
      <c r="B22" s="9">
        <f>SUM(B8:B11)</f>
        <v>1</v>
      </c>
      <c r="C22" s="8"/>
      <c r="D22" s="9">
        <f>SUM(D8:D11)</f>
        <v>1</v>
      </c>
      <c r="E22" s="8"/>
      <c r="F22" s="9">
        <f>SUM(F8:F11)</f>
        <v>2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107</v>
      </c>
      <c r="C32" s="8">
        <f>D6</f>
        <v>170</v>
      </c>
      <c r="D32" s="8">
        <f>F6</f>
        <v>157</v>
      </c>
      <c r="E32" s="8">
        <f>H6</f>
        <v>108</v>
      </c>
      <c r="F32" s="8">
        <f>J6</f>
        <v>136</v>
      </c>
    </row>
    <row r="33" spans="1:6" ht="15">
      <c r="A33" s="8" t="str">
        <f t="shared" si="0"/>
        <v>YELLOWFIN TUNA</v>
      </c>
      <c r="B33" s="8">
        <f t="shared" si="0"/>
        <v>8</v>
      </c>
      <c r="C33" s="8">
        <f>D7</f>
        <v>5</v>
      </c>
      <c r="D33" s="8">
        <f>F7</f>
        <v>17</v>
      </c>
      <c r="E33" s="8">
        <f>H7</f>
        <v>11</v>
      </c>
      <c r="F33" s="8">
        <f>J7</f>
        <v>12</v>
      </c>
    </row>
    <row r="34" spans="1:6" ht="15">
      <c r="A34" s="8" t="str">
        <f>A22</f>
        <v>Billfish</v>
      </c>
      <c r="B34" s="9">
        <f>B22</f>
        <v>1</v>
      </c>
      <c r="C34" s="9">
        <f>D22</f>
        <v>1</v>
      </c>
      <c r="D34" s="9">
        <f>F22</f>
        <v>2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2022-11-16T00:02:53Z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